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55" windowWidth="15030" windowHeight="10260"/>
  </bookViews>
  <sheets>
    <sheet name="Доходы" sheetId="2" r:id="rId1"/>
  </sheets>
  <calcPr calcId="114210"/>
</workbook>
</file>

<file path=xl/calcChain.xml><?xml version="1.0" encoding="utf-8"?>
<calcChain xmlns="http://schemas.openxmlformats.org/spreadsheetml/2006/main">
  <c r="D49" i="2"/>
  <c r="D48"/>
  <c r="D41"/>
  <c r="D36"/>
  <c r="D35"/>
  <c r="D16"/>
  <c r="C49"/>
  <c r="C48"/>
  <c r="C41"/>
  <c r="C16"/>
  <c r="D38"/>
  <c r="D39"/>
  <c r="C38"/>
  <c r="C39"/>
  <c r="C20"/>
  <c r="C55"/>
  <c r="C54"/>
  <c r="C52"/>
  <c r="C51"/>
  <c r="C46"/>
  <c r="C44"/>
  <c r="C43"/>
  <c r="C42"/>
  <c r="C36"/>
  <c r="C35"/>
  <c r="C33"/>
  <c r="C31"/>
  <c r="C30"/>
  <c r="C28"/>
  <c r="C27"/>
  <c r="C25"/>
  <c r="C24"/>
  <c r="C19"/>
  <c r="C18"/>
  <c r="D55"/>
  <c r="D54"/>
  <c r="D52"/>
  <c r="D51"/>
  <c r="D46"/>
  <c r="D44"/>
  <c r="D43"/>
  <c r="D42"/>
  <c r="D33"/>
  <c r="D31"/>
  <c r="D30"/>
  <c r="D28"/>
  <c r="D27"/>
  <c r="D25"/>
  <c r="D24"/>
  <c r="D20"/>
  <c r="D19"/>
  <c r="D18"/>
  <c r="E37"/>
  <c r="E36"/>
  <c r="E35"/>
  <c r="E22"/>
  <c r="E56"/>
  <c r="E46"/>
  <c r="E47"/>
  <c r="E18"/>
  <c r="E19"/>
  <c r="E20"/>
  <c r="E21"/>
  <c r="E23"/>
  <c r="E24"/>
  <c r="E25"/>
  <c r="E26"/>
  <c r="E27"/>
  <c r="E28"/>
  <c r="E29"/>
  <c r="E30"/>
  <c r="E31"/>
  <c r="E32"/>
  <c r="E33"/>
  <c r="E34"/>
  <c r="E41"/>
  <c r="E42"/>
  <c r="E43"/>
  <c r="E44"/>
  <c r="E45"/>
  <c r="E51"/>
  <c r="E52"/>
  <c r="E53"/>
  <c r="E54"/>
  <c r="E55"/>
  <c r="E16"/>
</calcChain>
</file>

<file path=xl/sharedStrings.xml><?xml version="1.0" encoding="utf-8"?>
<sst xmlns="http://schemas.openxmlformats.org/spreadsheetml/2006/main" count="93" uniqueCount="91">
  <si>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</si>
  <si>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</si>
  <si>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</si>
  <si>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</si>
  <si>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</si>
  <si>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</si>
  <si>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x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</si>
  <si>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</si>
  <si>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</si>
  <si>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</si>
  <si>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</si>
  <si>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</si>
  <si>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</si>
  <si>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</si>
  <si>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</si>
  <si>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</si>
  <si>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</si>
  <si>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</si>
  <si>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</si>
  <si>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</si>
  <si>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</si>
  <si>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</si>
  <si>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</si>
  <si>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</si>
  <si>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</si>
  <si>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</si>
  <si>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</si>
  <si>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</si>
  <si>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</si>
  <si>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</si>
  <si>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</si>
  <si>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</si>
  <si>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</si>
  <si>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</si>
  <si>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</si>
  <si>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</si>
  <si>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</si>
  <si>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</si>
  <si>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 БЕЗВОЗМЕЗДНЫЕ ПОСТУПЛЕНИЯ</t>
  </si>
  <si>
    <t>400 2 00 00000 00 0000 000</t>
  </si>
  <si>
    <t xml:space="preserve">  БЕЗВОЗМЕЗДНЫЕ ПОСТУПЛЕНИЯ ОТ ДРУГИХ БЮДЖЕТОВ БЮДЖЕТНОЙ СИСТЕМЫ РОССИЙСКОЙ ФЕДЕРАЦИИ</t>
  </si>
  <si>
    <t>400 2 02 00000 00 0000 000</t>
  </si>
  <si>
    <t xml:space="preserve">  Дотации бюджетам бюджетной системы Российской Федерации</t>
  </si>
  <si>
    <t>400 2 02 10000 00 0000 150</t>
  </si>
  <si>
    <t xml:space="preserve">  Дотации на выравнивание бюджетной обеспеченности</t>
  </si>
  <si>
    <t>400 2 02 15001 00 0000 150</t>
  </si>
  <si>
    <t xml:space="preserve">  Дотации бюджетам сельских поселений на выравнивание бюджетной обеспеченности</t>
  </si>
  <si>
    <t>400 2 02 15001 10 0000 150</t>
  </si>
  <si>
    <t xml:space="preserve">  Субвенции бюджетам бюджетной системы Российской Федерации</t>
  </si>
  <si>
    <t>400 2 02 30000 00 0000 150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</si>
  <si>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</si>
  <si>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400 2 02 35118 00 0000 150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</si>
  <si>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</si>
  <si>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400 2 02 35118 10 0000 150</t>
  </si>
  <si>
    <t xml:space="preserve">  Иные межбюджетные трансферты</t>
  </si>
  <si>
    <t>400 2 02 40000 00 0000 150</t>
  </si>
  <si>
    <t xml:space="preserve">  Прочие межбюджетные трансферты, передаваемые бюджетам</t>
  </si>
  <si>
    <t>400 2 02 49999 00 0000 150</t>
  </si>
  <si>
    <t xml:space="preserve">  Прочие межбюджетные трансферты, передаваемые бюджетам сельских поселений</t>
  </si>
  <si>
    <t>400 2 02 49999 10 0000 150</t>
  </si>
  <si>
    <t xml:space="preserve"> Наименование </t>
  </si>
  <si>
    <t>% исполнения</t>
  </si>
  <si>
    <t>Всего</t>
  </si>
  <si>
    <t>к Решению Совета</t>
  </si>
  <si>
    <t>400 2 02 16001 10 0000 150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</si>
  <si>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</si>
  <si>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</si>
  <si>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</si>
  <si>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</si>
  <si>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</si>
  <si>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</si>
  <si>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</si>
  <si>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900 11105000000000120</t>
  </si>
  <si>
    <t>900 11105010000000120</t>
  </si>
  <si>
    <t>900 11105013050000120</t>
  </si>
  <si>
    <t>ВЕРНО:</t>
  </si>
  <si>
    <t>Приложение №1</t>
  </si>
  <si>
    <t>Отчет об исполнении доходной части бюджета администрации МО "Сельское поселение село Пироговка Ахтубинского муниципального района Астраханской области" на 01.01.2025 (за 12 мес. 2024 года)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</si>
  <si>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</si>
  <si>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</si>
  <si>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</si>
  <si>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400 2 02 20000 00 0000 150</t>
  </si>
  <si>
    <t>400 2 02 29999 00 0000 150</t>
  </si>
  <si>
    <t>400 2 02 29999 10 0000 150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</si>
  <si>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</si>
  <si>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</si>
  <si>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</si>
  <si>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400 11700000000000000</t>
  </si>
  <si>
    <t>400 11715000000000150</t>
  </si>
  <si>
    <t>400 11715030100000150</t>
  </si>
  <si>
    <t>№2 от 30.05.2025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</si>
</sst>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000"/>
  </numFmts>
  <fonts count="22">
    <font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8"/>
      <color indexed="8"/>
      <name val="Arial Cyr"/>
    </font>
    <font>
      <b/>
      <sz val="10"/>
      <color indexed="8"/>
      <name val="Arial Cyr"/>
    </font>
    <font>
      <sz val="8"/>
      <color indexed="8"/>
      <name val="Arial Cyr"/>
    </font>
    <font>
      <sz val="9"/>
      <name val="Times New Roman"/>
      <family val="1"/>
      <charset val="204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  <charset val="204"/>
    </font>
    <font>
      <sz val="11"/>
      <color indexed="8"/>
      <name val="Calibri"/>
    </font>
    <font>
      <sz val="8"/>
      <color indexed="8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0"/>
    <xf numFmtId="0" fontId="1" fillId="0" borderId="0"/>
    <xf numFmtId="0" fontId="12" fillId="0" borderId="5">
      <alignment horizontal="left" wrapText="1"/>
    </xf>
    <xf numFmtId="0" fontId="13" fillId="0" borderId="0"/>
    <xf numFmtId="0" fontId="13" fillId="0" borderId="0"/>
    <xf numFmtId="0" fontId="1" fillId="0" borderId="0"/>
    <xf numFmtId="49" fontId="14" fillId="0" borderId="0">
      <alignment wrapText="1"/>
    </xf>
    <xf numFmtId="49" fontId="14" fillId="0" borderId="6">
      <alignment horizontal="left"/>
    </xf>
    <xf numFmtId="0" fontId="14" fillId="0" borderId="7">
      <alignment horizontal="center" vertical="center" shrinkToFit="1"/>
    </xf>
    <xf numFmtId="0" fontId="14" fillId="0" borderId="8">
      <alignment horizontal="center" vertical="center" shrinkToFit="1"/>
    </xf>
    <xf numFmtId="49" fontId="14" fillId="0" borderId="0">
      <alignment horizontal="center"/>
    </xf>
    <xf numFmtId="0" fontId="14" fillId="0" borderId="6">
      <alignment horizontal="center" shrinkToFit="1"/>
    </xf>
    <xf numFmtId="49" fontId="14" fillId="0" borderId="9">
      <alignment horizontal="center" vertical="center"/>
    </xf>
    <xf numFmtId="49" fontId="14" fillId="0" borderId="5">
      <alignment horizontal="center" vertical="center"/>
    </xf>
    <xf numFmtId="49" fontId="14" fillId="0" borderId="6">
      <alignment horizontal="center" vertical="center" shrinkToFit="1"/>
    </xf>
    <xf numFmtId="165" fontId="14" fillId="0" borderId="5">
      <alignment horizontal="right" vertical="center" shrinkToFit="1"/>
    </xf>
    <xf numFmtId="4" fontId="14" fillId="0" borderId="5">
      <alignment horizontal="right" shrinkToFit="1"/>
    </xf>
    <xf numFmtId="49" fontId="15" fillId="0" borderId="0"/>
    <xf numFmtId="49" fontId="12" fillId="0" borderId="6">
      <alignment shrinkToFit="1"/>
    </xf>
    <xf numFmtId="49" fontId="14" fillId="0" borderId="6">
      <alignment horizontal="right"/>
    </xf>
    <xf numFmtId="165" fontId="14" fillId="0" borderId="10">
      <alignment horizontal="right" vertical="center" shrinkToFit="1"/>
    </xf>
    <xf numFmtId="4" fontId="14" fillId="0" borderId="10">
      <alignment horizontal="right" shrinkToFit="1"/>
    </xf>
    <xf numFmtId="0" fontId="16" fillId="0" borderId="10">
      <alignment wrapText="1"/>
    </xf>
    <xf numFmtId="0" fontId="16" fillId="0" borderId="10"/>
    <xf numFmtId="0" fontId="16" fillId="2" borderId="10">
      <alignment wrapText="1"/>
    </xf>
    <xf numFmtId="0" fontId="14" fillId="2" borderId="11">
      <alignment horizontal="left" wrapText="1"/>
    </xf>
    <xf numFmtId="49" fontId="14" fillId="0" borderId="10">
      <alignment horizontal="center" shrinkToFit="1"/>
    </xf>
    <xf numFmtId="49" fontId="14" fillId="0" borderId="5">
      <alignment horizontal="center" vertical="center" shrinkToFit="1"/>
    </xf>
    <xf numFmtId="0" fontId="12" fillId="0" borderId="12">
      <alignment horizontal="left"/>
    </xf>
    <xf numFmtId="0" fontId="12" fillId="0" borderId="0">
      <alignment horizontal="left"/>
    </xf>
    <xf numFmtId="0" fontId="17" fillId="0" borderId="0">
      <alignment horizontal="center"/>
    </xf>
    <xf numFmtId="0" fontId="12" fillId="0" borderId="0">
      <alignment horizontal="left"/>
    </xf>
    <xf numFmtId="49" fontId="14" fillId="0" borderId="0">
      <alignment horizontal="left"/>
    </xf>
    <xf numFmtId="0" fontId="16" fillId="0" borderId="0"/>
    <xf numFmtId="0" fontId="12" fillId="0" borderId="6"/>
    <xf numFmtId="0" fontId="12" fillId="0" borderId="12"/>
    <xf numFmtId="0" fontId="12" fillId="0" borderId="13">
      <alignment horizontal="left" wrapText="1"/>
    </xf>
    <xf numFmtId="0" fontId="12" fillId="0" borderId="0">
      <alignment horizontal="left" wrapText="1"/>
    </xf>
    <xf numFmtId="0" fontId="14" fillId="0" borderId="0">
      <alignment horizontal="center" wrapText="1"/>
    </xf>
    <xf numFmtId="0" fontId="17" fillId="0" borderId="12">
      <alignment horizontal="center"/>
    </xf>
    <xf numFmtId="0" fontId="12" fillId="0" borderId="0">
      <alignment horizontal="center"/>
    </xf>
    <xf numFmtId="49" fontId="14" fillId="0" borderId="0">
      <alignment horizontal="center" wrapText="1"/>
    </xf>
    <xf numFmtId="0" fontId="14" fillId="0" borderId="6">
      <alignment horizontal="center" wrapText="1"/>
    </xf>
    <xf numFmtId="0" fontId="17" fillId="0" borderId="12">
      <alignment horizontal="center"/>
    </xf>
    <xf numFmtId="0" fontId="17" fillId="0" borderId="0">
      <alignment horizontal="center"/>
    </xf>
    <xf numFmtId="0" fontId="17" fillId="0" borderId="0">
      <alignment horizontal="center"/>
    </xf>
    <xf numFmtId="0" fontId="14" fillId="0" borderId="0">
      <alignment horizontal="center" wrapText="1"/>
    </xf>
    <xf numFmtId="0" fontId="13" fillId="0" borderId="6"/>
    <xf numFmtId="0" fontId="12" fillId="0" borderId="13">
      <alignment horizontal="left"/>
    </xf>
    <xf numFmtId="0" fontId="12" fillId="0" borderId="0">
      <alignment horizontal="left"/>
    </xf>
    <xf numFmtId="0" fontId="15" fillId="0" borderId="0">
      <alignment horizontal="left"/>
    </xf>
    <xf numFmtId="0" fontId="13" fillId="0" borderId="0"/>
    <xf numFmtId="0" fontId="13" fillId="0" borderId="0"/>
    <xf numFmtId="0" fontId="14" fillId="0" borderId="13"/>
    <xf numFmtId="0" fontId="14" fillId="0" borderId="0"/>
    <xf numFmtId="49" fontId="12" fillId="0" borderId="0"/>
    <xf numFmtId="49" fontId="12" fillId="0" borderId="13"/>
    <xf numFmtId="49" fontId="12" fillId="0" borderId="0"/>
    <xf numFmtId="49" fontId="12" fillId="0" borderId="13"/>
    <xf numFmtId="49" fontId="12" fillId="0" borderId="0"/>
    <xf numFmtId="0" fontId="14" fillId="0" borderId="0">
      <alignment horizontal="center"/>
    </xf>
    <xf numFmtId="0" fontId="12" fillId="0" borderId="5">
      <alignment horizontal="left"/>
    </xf>
    <xf numFmtId="0" fontId="18" fillId="3" borderId="0"/>
    <xf numFmtId="0" fontId="12" fillId="0" borderId="0"/>
    <xf numFmtId="0" fontId="19" fillId="0" borderId="0"/>
    <xf numFmtId="0" fontId="14" fillId="0" borderId="0"/>
    <xf numFmtId="0" fontId="14" fillId="0" borderId="0">
      <alignment horizontal="left"/>
    </xf>
    <xf numFmtId="0" fontId="14" fillId="0" borderId="5">
      <alignment horizontal="center" vertical="top" wrapText="1"/>
    </xf>
    <xf numFmtId="0" fontId="14" fillId="0" borderId="5">
      <alignment horizontal="center" vertical="center"/>
    </xf>
    <xf numFmtId="0" fontId="14" fillId="0" borderId="14">
      <alignment horizontal="left" wrapText="1"/>
    </xf>
    <xf numFmtId="0" fontId="14" fillId="0" borderId="15">
      <alignment horizontal="left" wrapText="1"/>
    </xf>
    <xf numFmtId="0" fontId="14" fillId="0" borderId="16">
      <alignment horizontal="left" wrapText="1" indent="2"/>
    </xf>
    <xf numFmtId="0" fontId="13" fillId="0" borderId="0"/>
    <xf numFmtId="0" fontId="13" fillId="0" borderId="0"/>
    <xf numFmtId="0" fontId="14" fillId="0" borderId="12">
      <alignment horizontal="left"/>
    </xf>
    <xf numFmtId="0" fontId="14" fillId="0" borderId="17">
      <alignment horizontal="center" vertical="center"/>
    </xf>
    <xf numFmtId="49" fontId="14" fillId="0" borderId="7">
      <alignment horizontal="center" wrapText="1"/>
    </xf>
    <xf numFmtId="49" fontId="14" fillId="0" borderId="18">
      <alignment horizontal="center" shrinkToFit="1"/>
    </xf>
    <xf numFmtId="49" fontId="14" fillId="0" borderId="19">
      <alignment horizontal="center" shrinkToFit="1"/>
    </xf>
    <xf numFmtId="0" fontId="20" fillId="0" borderId="0"/>
    <xf numFmtId="49" fontId="14" fillId="0" borderId="9">
      <alignment horizontal="center"/>
    </xf>
    <xf numFmtId="49" fontId="14" fillId="0" borderId="20">
      <alignment horizontal="center"/>
    </xf>
    <xf numFmtId="49" fontId="14" fillId="0" borderId="21">
      <alignment horizontal="center"/>
    </xf>
    <xf numFmtId="49" fontId="14" fillId="0" borderId="0"/>
    <xf numFmtId="0" fontId="14" fillId="0" borderId="6">
      <alignment horizontal="left" wrapText="1"/>
    </xf>
    <xf numFmtId="0" fontId="14" fillId="0" borderId="22">
      <alignment horizontal="left" wrapText="1"/>
    </xf>
    <xf numFmtId="49" fontId="14" fillId="0" borderId="12"/>
    <xf numFmtId="49" fontId="14" fillId="0" borderId="5">
      <alignment horizontal="center" vertical="top" wrapText="1"/>
    </xf>
    <xf numFmtId="49" fontId="14" fillId="0" borderId="17">
      <alignment horizontal="center" vertical="center"/>
    </xf>
    <xf numFmtId="4" fontId="14" fillId="0" borderId="9">
      <alignment horizontal="right" shrinkToFit="1"/>
    </xf>
    <xf numFmtId="4" fontId="14" fillId="0" borderId="20">
      <alignment horizontal="right" shrinkToFit="1"/>
    </xf>
    <xf numFmtId="4" fontId="14" fillId="0" borderId="21">
      <alignment horizontal="right" shrinkToFit="1"/>
    </xf>
    <xf numFmtId="0" fontId="19" fillId="0" borderId="0">
      <alignment horizontal="center"/>
    </xf>
    <xf numFmtId="0" fontId="20" fillId="0" borderId="23"/>
    <xf numFmtId="0" fontId="14" fillId="0" borderId="24">
      <alignment horizontal="right"/>
    </xf>
    <xf numFmtId="49" fontId="14" fillId="0" borderId="24">
      <alignment horizontal="right" vertical="center"/>
    </xf>
    <xf numFmtId="49" fontId="14" fillId="0" borderId="24">
      <alignment horizontal="right"/>
    </xf>
    <xf numFmtId="49" fontId="14" fillId="0" borderId="24"/>
    <xf numFmtId="0" fontId="14" fillId="0" borderId="6">
      <alignment horizontal="center"/>
    </xf>
    <xf numFmtId="0" fontId="14" fillId="0" borderId="17">
      <alignment horizontal="center"/>
    </xf>
    <xf numFmtId="49" fontId="14" fillId="0" borderId="25">
      <alignment horizontal="center"/>
    </xf>
    <xf numFmtId="164" fontId="14" fillId="0" borderId="26">
      <alignment horizontal="center"/>
    </xf>
    <xf numFmtId="49" fontId="14" fillId="0" borderId="26">
      <alignment horizontal="center" vertical="center"/>
    </xf>
    <xf numFmtId="49" fontId="14" fillId="0" borderId="26">
      <alignment horizontal="center"/>
    </xf>
    <xf numFmtId="49" fontId="14" fillId="0" borderId="27">
      <alignment horizontal="center"/>
    </xf>
    <xf numFmtId="0" fontId="19" fillId="0" borderId="6">
      <alignment horizontal="center"/>
    </xf>
    <xf numFmtId="0" fontId="21" fillId="0" borderId="0">
      <alignment horizontal="right"/>
    </xf>
    <xf numFmtId="0" fontId="21" fillId="0" borderId="28">
      <alignment horizontal="right"/>
    </xf>
    <xf numFmtId="0" fontId="21" fillId="0" borderId="29">
      <alignment horizontal="right"/>
    </xf>
    <xf numFmtId="0" fontId="12" fillId="0" borderId="30"/>
    <xf numFmtId="0" fontId="12" fillId="0" borderId="28"/>
    <xf numFmtId="0" fontId="14" fillId="0" borderId="11">
      <alignment horizontal="left" wrapText="1"/>
    </xf>
    <xf numFmtId="0" fontId="14" fillId="0" borderId="10">
      <alignment horizontal="left" wrapText="1"/>
    </xf>
    <xf numFmtId="0" fontId="13" fillId="0" borderId="12"/>
    <xf numFmtId="0" fontId="14" fillId="0" borderId="7">
      <alignment horizontal="center" shrinkToFit="1"/>
    </xf>
    <xf numFmtId="0" fontId="14" fillId="0" borderId="18">
      <alignment horizontal="center" shrinkToFit="1"/>
    </xf>
    <xf numFmtId="49" fontId="14" fillId="0" borderId="19">
      <alignment horizontal="center" wrapText="1"/>
    </xf>
    <xf numFmtId="49" fontId="14" fillId="0" borderId="31">
      <alignment horizontal="center" shrinkToFit="1"/>
    </xf>
    <xf numFmtId="0" fontId="13" fillId="0" borderId="13"/>
    <xf numFmtId="0" fontId="14" fillId="0" borderId="17">
      <alignment horizontal="center" vertical="center" shrinkToFit="1"/>
    </xf>
    <xf numFmtId="49" fontId="14" fillId="0" borderId="21">
      <alignment horizontal="center" wrapText="1"/>
    </xf>
    <xf numFmtId="49" fontId="14" fillId="0" borderId="32">
      <alignment horizontal="center"/>
    </xf>
    <xf numFmtId="49" fontId="14" fillId="0" borderId="17">
      <alignment horizontal="center" vertical="center" shrinkToFit="1"/>
    </xf>
    <xf numFmtId="165" fontId="14" fillId="0" borderId="20">
      <alignment horizontal="right" shrinkToFit="1"/>
    </xf>
    <xf numFmtId="4" fontId="14" fillId="0" borderId="21">
      <alignment horizontal="right" wrapText="1"/>
    </xf>
    <xf numFmtId="4" fontId="14" fillId="0" borderId="32">
      <alignment horizontal="right" shrinkToFit="1"/>
    </xf>
    <xf numFmtId="49" fontId="14" fillId="0" borderId="0">
      <alignment horizontal="right"/>
    </xf>
    <xf numFmtId="4" fontId="14" fillId="0" borderId="33">
      <alignment horizontal="right" shrinkToFit="1"/>
    </xf>
    <xf numFmtId="165" fontId="14" fillId="0" borderId="34">
      <alignment horizontal="right" shrinkToFit="1"/>
    </xf>
    <xf numFmtId="4" fontId="14" fillId="0" borderId="16">
      <alignment horizontal="right" wrapText="1"/>
    </xf>
    <xf numFmtId="49" fontId="14" fillId="0" borderId="35">
      <alignment horizontal="center"/>
    </xf>
    <xf numFmtId="0" fontId="19" fillId="0" borderId="28">
      <alignment horizontal="center"/>
    </xf>
    <xf numFmtId="49" fontId="12" fillId="0" borderId="28"/>
    <xf numFmtId="49" fontId="12" fillId="0" borderId="29"/>
    <xf numFmtId="0" fontId="12" fillId="0" borderId="29">
      <alignment wrapText="1"/>
    </xf>
    <xf numFmtId="0" fontId="12" fillId="0" borderId="29"/>
    <xf numFmtId="0" fontId="14" fillId="0" borderId="0">
      <alignment wrapText="1"/>
    </xf>
    <xf numFmtId="0" fontId="14" fillId="0" borderId="6">
      <alignment horizontal="left"/>
    </xf>
    <xf numFmtId="0" fontId="14" fillId="0" borderId="14">
      <alignment horizontal="left" wrapText="1" indent="2"/>
    </xf>
    <xf numFmtId="0" fontId="14" fillId="0" borderId="36">
      <alignment horizontal="left" wrapText="1"/>
    </xf>
    <xf numFmtId="0" fontId="14" fillId="0" borderId="15">
      <alignment horizontal="left" wrapText="1" indent="2"/>
    </xf>
  </cellStyleXfs>
  <cellXfs count="56">
    <xf numFmtId="0" fontId="0" fillId="0" borderId="0" xfId="0"/>
    <xf numFmtId="0" fontId="0" fillId="0" borderId="0" xfId="0" applyProtection="1">
      <protection locked="0"/>
    </xf>
    <xf numFmtId="0" fontId="12" fillId="0" borderId="0" xfId="64" applyNumberFormat="1" applyProtection="1"/>
    <xf numFmtId="0" fontId="21" fillId="0" borderId="0" xfId="107" applyNumberFormat="1" applyProtection="1">
      <alignment horizontal="right"/>
    </xf>
    <xf numFmtId="0" fontId="13" fillId="0" borderId="0" xfId="73" applyNumberFormat="1" applyProtection="1"/>
    <xf numFmtId="0" fontId="12" fillId="0" borderId="30" xfId="110" applyNumberFormat="1" applyProtection="1"/>
    <xf numFmtId="0" fontId="12" fillId="0" borderId="28" xfId="111" applyNumberFormat="1" applyProtection="1"/>
    <xf numFmtId="0" fontId="14" fillId="0" borderId="5" xfId="69" applyNumberFormat="1" applyProtection="1">
      <alignment horizontal="center" vertical="center"/>
    </xf>
    <xf numFmtId="0" fontId="14" fillId="0" borderId="17" xfId="76" applyNumberFormat="1" applyProtection="1">
      <alignment horizontal="center" vertical="center"/>
    </xf>
    <xf numFmtId="49" fontId="14" fillId="0" borderId="17" xfId="89" applyNumberFormat="1" applyProtection="1">
      <alignment horizontal="center" vertical="center"/>
    </xf>
    <xf numFmtId="49" fontId="14" fillId="0" borderId="9" xfId="81" applyNumberFormat="1" applyProtection="1">
      <alignment horizontal="center"/>
    </xf>
    <xf numFmtId="4" fontId="14" fillId="0" borderId="9" xfId="90" applyNumberFormat="1" applyProtection="1">
      <alignment horizontal="right" shrinkToFit="1"/>
    </xf>
    <xf numFmtId="0" fontId="14" fillId="0" borderId="15" xfId="71" applyNumberFormat="1" applyProtection="1">
      <alignment horizontal="left" wrapText="1"/>
    </xf>
    <xf numFmtId="49" fontId="14" fillId="0" borderId="20" xfId="82" applyNumberFormat="1" applyProtection="1">
      <alignment horizontal="center"/>
    </xf>
    <xf numFmtId="0" fontId="14" fillId="0" borderId="16" xfId="72" applyNumberFormat="1" applyProtection="1">
      <alignment horizontal="left" wrapText="1" indent="2"/>
    </xf>
    <xf numFmtId="49" fontId="14" fillId="0" borderId="21" xfId="83" applyNumberFormat="1" applyProtection="1">
      <alignment horizontal="center"/>
    </xf>
    <xf numFmtId="0" fontId="21" fillId="0" borderId="0" xfId="108" applyNumberFormat="1" applyBorder="1" applyProtection="1">
      <alignment horizontal="right"/>
    </xf>
    <xf numFmtId="0" fontId="21" fillId="0" borderId="0" xfId="109" applyNumberFormat="1" applyBorder="1" applyProtection="1">
      <alignment horizontal="right"/>
    </xf>
    <xf numFmtId="0" fontId="19" fillId="0" borderId="1" xfId="106" applyNumberFormat="1" applyBorder="1" applyProtection="1">
      <alignment horizontal="center"/>
    </xf>
    <xf numFmtId="0" fontId="3" fillId="0" borderId="14" xfId="70" applyNumberFormat="1" applyFont="1" applyAlignment="1" applyProtection="1">
      <alignment horizontal="center" wrapText="1"/>
    </xf>
    <xf numFmtId="0" fontId="12" fillId="0" borderId="0" xfId="64" applyNumberFormat="1" applyBorder="1" applyProtection="1"/>
    <xf numFmtId="0" fontId="3" fillId="0" borderId="0" xfId="99" applyNumberFormat="1" applyFont="1" applyBorder="1" applyProtection="1">
      <alignment horizontal="center"/>
    </xf>
    <xf numFmtId="0" fontId="19" fillId="0" borderId="0" xfId="65" applyNumberFormat="1" applyBorder="1" applyProtection="1"/>
    <xf numFmtId="0" fontId="3" fillId="0" borderId="0" xfId="100" applyNumberFormat="1" applyFont="1" applyBorder="1" applyProtection="1">
      <alignment horizontal="center"/>
    </xf>
    <xf numFmtId="0" fontId="14" fillId="0" borderId="0" xfId="66" applyNumberFormat="1" applyBorder="1" applyProtection="1"/>
    <xf numFmtId="164" fontId="14" fillId="0" borderId="0" xfId="102" applyNumberFormat="1" applyBorder="1" applyProtection="1">
      <alignment horizontal="center"/>
    </xf>
    <xf numFmtId="0" fontId="14" fillId="0" borderId="0" xfId="67" applyNumberFormat="1" applyBorder="1" applyProtection="1">
      <alignment horizontal="left"/>
    </xf>
    <xf numFmtId="49" fontId="14" fillId="0" borderId="0" xfId="103" applyNumberFormat="1" applyBorder="1" applyProtection="1">
      <alignment horizontal="center" vertical="center"/>
    </xf>
    <xf numFmtId="49" fontId="14" fillId="0" borderId="0" xfId="104" applyNumberFormat="1" applyBorder="1" applyProtection="1">
      <alignment horizontal="center"/>
    </xf>
    <xf numFmtId="49" fontId="14" fillId="0" borderId="0" xfId="105" applyNumberFormat="1" applyBorder="1" applyProtection="1">
      <alignment horizontal="center"/>
    </xf>
    <xf numFmtId="166" fontId="14" fillId="0" borderId="9" xfId="90" applyNumberFormat="1" applyProtection="1">
      <alignment horizontal="right" shrinkToFit="1"/>
    </xf>
    <xf numFmtId="166" fontId="14" fillId="0" borderId="20" xfId="91" applyNumberFormat="1" applyProtection="1">
      <alignment horizontal="right" shrinkToFit="1"/>
    </xf>
    <xf numFmtId="166" fontId="14" fillId="0" borderId="21" xfId="92" applyNumberFormat="1" applyProtection="1">
      <alignment horizontal="right" shrinkToFit="1"/>
    </xf>
    <xf numFmtId="49" fontId="5" fillId="0" borderId="21" xfId="83" applyNumberFormat="1" applyFont="1" applyProtection="1">
      <alignment horizontal="center"/>
    </xf>
    <xf numFmtId="0" fontId="6" fillId="0" borderId="3" xfId="0" applyFont="1" applyFill="1" applyBorder="1" applyAlignment="1">
      <alignment wrapText="1"/>
    </xf>
    <xf numFmtId="49" fontId="7" fillId="0" borderId="0" xfId="101" applyNumberFormat="1" applyFont="1" applyBorder="1" applyProtection="1">
      <alignment horizontal="center"/>
    </xf>
    <xf numFmtId="49" fontId="8" fillId="0" borderId="21" xfId="83" applyNumberFormat="1" applyFont="1" applyProtection="1">
      <alignment horizontal="center"/>
    </xf>
    <xf numFmtId="0" fontId="9" fillId="0" borderId="16" xfId="72" applyNumberFormat="1" applyFont="1" applyProtection="1">
      <alignment horizontal="left" wrapText="1" indent="2"/>
    </xf>
    <xf numFmtId="49" fontId="9" fillId="0" borderId="21" xfId="83" applyNumberFormat="1" applyFont="1" applyProtection="1">
      <alignment horizontal="center"/>
    </xf>
    <xf numFmtId="166" fontId="9" fillId="0" borderId="21" xfId="92" applyNumberFormat="1" applyFont="1" applyProtection="1">
      <alignment horizontal="right" shrinkToFit="1"/>
    </xf>
    <xf numFmtId="4" fontId="9" fillId="0" borderId="9" xfId="90" applyNumberFormat="1" applyFont="1" applyProtection="1">
      <alignment horizontal="right" shrinkToFit="1"/>
    </xf>
    <xf numFmtId="0" fontId="10" fillId="0" borderId="0" xfId="73" applyNumberFormat="1" applyFont="1" applyProtection="1"/>
    <xf numFmtId="166" fontId="13" fillId="0" borderId="0" xfId="73" applyNumberFormat="1" applyProtection="1"/>
    <xf numFmtId="0" fontId="6" fillId="0" borderId="0" xfId="0" applyFont="1" applyFill="1" applyBorder="1" applyAlignment="1">
      <alignment wrapText="1"/>
    </xf>
    <xf numFmtId="49" fontId="11" fillId="0" borderId="21" xfId="83" applyNumberFormat="1" applyFont="1" applyProtection="1">
      <alignment horizontal="center"/>
    </xf>
    <xf numFmtId="0" fontId="19" fillId="0" borderId="0" xfId="93" applyNumberFormat="1" applyBorder="1" applyProtection="1">
      <alignment horizontal="center"/>
    </xf>
    <xf numFmtId="0" fontId="19" fillId="0" borderId="0" xfId="93" applyBorder="1">
      <alignment horizontal="center"/>
    </xf>
    <xf numFmtId="0" fontId="19" fillId="0" borderId="4" xfId="106" applyNumberFormat="1" applyBorder="1" applyProtection="1">
      <alignment horizontal="center"/>
    </xf>
    <xf numFmtId="0" fontId="19" fillId="0" borderId="4" xfId="106" applyBorder="1">
      <alignment horizontal="center"/>
    </xf>
    <xf numFmtId="0" fontId="4" fillId="0" borderId="0" xfId="80" applyNumberFormat="1" applyFont="1" applyBorder="1" applyAlignment="1" applyProtection="1">
      <alignment horizontal="center" wrapText="1"/>
    </xf>
    <xf numFmtId="0" fontId="20" fillId="0" borderId="0" xfId="80" applyNumberFormat="1" applyBorder="1" applyAlignment="1" applyProtection="1">
      <alignment horizontal="center" wrapText="1"/>
    </xf>
    <xf numFmtId="49" fontId="14" fillId="0" borderId="2" xfId="88" applyNumberFormat="1" applyBorder="1" applyProtection="1">
      <alignment horizontal="center" vertical="top" wrapText="1"/>
    </xf>
    <xf numFmtId="49" fontId="14" fillId="0" borderId="5" xfId="88">
      <alignment horizontal="center" vertical="top" wrapText="1"/>
    </xf>
    <xf numFmtId="0" fontId="3" fillId="0" borderId="2" xfId="68" applyNumberFormat="1" applyFont="1" applyBorder="1" applyProtection="1">
      <alignment horizontal="center" vertical="top" wrapText="1"/>
    </xf>
    <xf numFmtId="0" fontId="14" fillId="0" borderId="5" xfId="68">
      <alignment horizontal="center" vertical="top" wrapText="1"/>
    </xf>
    <xf numFmtId="0" fontId="14" fillId="0" borderId="2" xfId="68" applyNumberFormat="1" applyBorder="1" applyProtection="1">
      <alignment horizontal="center" vertical="top" wrapText="1"/>
    </xf>
  </cellXfs>
  <cellStyles count="142">
    <cellStyle name="br" xfId="1"/>
    <cellStyle name="col" xfId="2"/>
    <cellStyle name="st140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21" xfId="63"/>
    <cellStyle name="xl22" xfId="64"/>
    <cellStyle name="xl23" xfId="65"/>
    <cellStyle name="xl24" xfId="66"/>
    <cellStyle name="xl25" xfId="67"/>
    <cellStyle name="xl26" xfId="68"/>
    <cellStyle name="xl27" xfId="69"/>
    <cellStyle name="xl28" xfId="70"/>
    <cellStyle name="xl29" xfId="71"/>
    <cellStyle name="xl30" xfId="72"/>
    <cellStyle name="xl31" xfId="73"/>
    <cellStyle name="xl32" xfId="74"/>
    <cellStyle name="xl33" xfId="75"/>
    <cellStyle name="xl34" xfId="76"/>
    <cellStyle name="xl35" xfId="77"/>
    <cellStyle name="xl36" xfId="78"/>
    <cellStyle name="xl37" xfId="79"/>
    <cellStyle name="xl38" xfId="80"/>
    <cellStyle name="xl39" xfId="81"/>
    <cellStyle name="xl40" xfId="82"/>
    <cellStyle name="xl41" xfId="83"/>
    <cellStyle name="xl42" xfId="84"/>
    <cellStyle name="xl43" xfId="85"/>
    <cellStyle name="xl44" xfId="86"/>
    <cellStyle name="xl45" xfId="87"/>
    <cellStyle name="xl46" xfId="88"/>
    <cellStyle name="xl47" xfId="89"/>
    <cellStyle name="xl48" xfId="90"/>
    <cellStyle name="xl49" xfId="91"/>
    <cellStyle name="xl50" xfId="92"/>
    <cellStyle name="xl51" xfId="93"/>
    <cellStyle name="xl52" xfId="94"/>
    <cellStyle name="xl53" xfId="95"/>
    <cellStyle name="xl54" xfId="96"/>
    <cellStyle name="xl55" xfId="97"/>
    <cellStyle name="xl56" xfId="98"/>
    <cellStyle name="xl57" xfId="99"/>
    <cellStyle name="xl58" xfId="100"/>
    <cellStyle name="xl59" xfId="101"/>
    <cellStyle name="xl60" xfId="102"/>
    <cellStyle name="xl61" xfId="103"/>
    <cellStyle name="xl62" xfId="104"/>
    <cellStyle name="xl63" xfId="105"/>
    <cellStyle name="xl64" xfId="106"/>
    <cellStyle name="xl65" xfId="107"/>
    <cellStyle name="xl66" xfId="108"/>
    <cellStyle name="xl67" xfId="109"/>
    <cellStyle name="xl68" xfId="110"/>
    <cellStyle name="xl69" xfId="111"/>
    <cellStyle name="xl70" xfId="112"/>
    <cellStyle name="xl71" xfId="113"/>
    <cellStyle name="xl72" xfId="114"/>
    <cellStyle name="xl73" xfId="115"/>
    <cellStyle name="xl74" xfId="116"/>
    <cellStyle name="xl75" xfId="117"/>
    <cellStyle name="xl76" xfId="118"/>
    <cellStyle name="xl77" xfId="119"/>
    <cellStyle name="xl78" xfId="120"/>
    <cellStyle name="xl79" xfId="121"/>
    <cellStyle name="xl80" xfId="122"/>
    <cellStyle name="xl81" xfId="123"/>
    <cellStyle name="xl82" xfId="124"/>
    <cellStyle name="xl83" xfId="125"/>
    <cellStyle name="xl84" xfId="126"/>
    <cellStyle name="xl85" xfId="127"/>
    <cellStyle name="xl86" xfId="128"/>
    <cellStyle name="xl87" xfId="129"/>
    <cellStyle name="xl88" xfId="130"/>
    <cellStyle name="xl89" xfId="131"/>
    <cellStyle name="xl90" xfId="132"/>
    <cellStyle name="xl91" xfId="133"/>
    <cellStyle name="xl92" xfId="134"/>
    <cellStyle name="xl93" xfId="135"/>
    <cellStyle name="xl94" xfId="136"/>
    <cellStyle name="xl95" xfId="137"/>
    <cellStyle name="xl96" xfId="138"/>
    <cellStyle name="xl97" xfId="139"/>
    <cellStyle name="xl98" xfId="140"/>
    <cellStyle name="xl99" xfId="14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view="pageBreakPreview" zoomScaleNormal="100" zoomScaleSheetLayoutView="100" workbookViewId="0">
      <selection activeCell="E4" sqref="E4"/>
    </sheetView>
  </sheetViews>
  <sheetFormatPr defaultColWidth="8.85546875" defaultRowHeight="15"/>
  <cols>
    <col min="1" max="1" width="50.7109375" style="1" customWidth="1"/>
    <col min="2" max="2" width="23.28515625" style="1" customWidth="1"/>
    <col min="3" max="5" width="19.28515625" style="1" customWidth="1"/>
    <col min="6" max="6" width="8.85546875" style="1" hidden="1" customWidth="1"/>
    <col min="7" max="16384" width="8.85546875" style="1"/>
  </cols>
  <sheetData>
    <row r="1" spans="1:6" ht="12" customHeight="1">
      <c r="A1" s="20"/>
      <c r="B1" s="20"/>
      <c r="C1" s="20"/>
      <c r="D1" s="20"/>
      <c r="E1" s="20"/>
      <c r="F1" s="2"/>
    </row>
    <row r="2" spans="1:6" ht="14.1" customHeight="1">
      <c r="A2" s="45"/>
      <c r="B2" s="46"/>
      <c r="C2" s="46"/>
      <c r="D2" s="46"/>
      <c r="E2" s="21" t="s">
        <v>76</v>
      </c>
      <c r="F2" s="3"/>
    </row>
    <row r="3" spans="1:6" ht="14.1" customHeight="1">
      <c r="A3" s="22"/>
      <c r="B3" s="49" t="s">
        <v>77</v>
      </c>
      <c r="C3" s="50"/>
      <c r="D3" s="50"/>
      <c r="E3" s="23" t="s">
        <v>63</v>
      </c>
      <c r="F3" s="16"/>
    </row>
    <row r="4" spans="1:6" ht="14.1" customHeight="1">
      <c r="A4" s="20"/>
      <c r="B4" s="50"/>
      <c r="C4" s="50"/>
      <c r="D4" s="50"/>
      <c r="E4" s="35" t="s">
        <v>90</v>
      </c>
      <c r="F4" s="17"/>
    </row>
    <row r="5" spans="1:6" ht="14.1" customHeight="1">
      <c r="A5" s="24"/>
      <c r="B5" s="50"/>
      <c r="C5" s="50"/>
      <c r="D5" s="50"/>
      <c r="E5" s="25"/>
      <c r="F5" s="17"/>
    </row>
    <row r="6" spans="1:6" ht="14.1" customHeight="1">
      <c r="A6" s="26"/>
      <c r="B6" s="50"/>
      <c r="C6" s="50"/>
      <c r="D6" s="50"/>
      <c r="E6" s="27"/>
      <c r="F6" s="17"/>
    </row>
    <row r="7" spans="1:6" ht="15.75" customHeight="1">
      <c r="A7" s="26"/>
      <c r="B7" s="50"/>
      <c r="C7" s="50"/>
      <c r="D7" s="50"/>
      <c r="E7" s="28"/>
      <c r="F7" s="17"/>
    </row>
    <row r="8" spans="1:6" ht="15.75" customHeight="1">
      <c r="A8" s="26"/>
      <c r="B8" s="50"/>
      <c r="C8" s="50"/>
      <c r="D8" s="50"/>
      <c r="E8" s="28"/>
      <c r="F8" s="17"/>
    </row>
    <row r="9" spans="1:6" ht="14.1" customHeight="1">
      <c r="A9" s="24"/>
      <c r="B9" s="50"/>
      <c r="C9" s="50"/>
      <c r="D9" s="50"/>
      <c r="E9" s="28"/>
      <c r="F9" s="17"/>
    </row>
    <row r="10" spans="1:6" ht="14.1" customHeight="1">
      <c r="A10" s="26"/>
      <c r="B10" s="50"/>
      <c r="C10" s="50"/>
      <c r="D10" s="50"/>
      <c r="E10" s="29"/>
      <c r="F10" s="17"/>
    </row>
    <row r="11" spans="1:6" ht="14.1" customHeight="1">
      <c r="A11" s="47"/>
      <c r="B11" s="48"/>
      <c r="C11" s="48"/>
      <c r="D11" s="48"/>
      <c r="E11" s="48"/>
      <c r="F11" s="18"/>
    </row>
    <row r="12" spans="1:6" ht="12.95" customHeight="1">
      <c r="A12" s="53" t="s">
        <v>60</v>
      </c>
      <c r="B12" s="55" t="s">
        <v>0</v>
      </c>
      <c r="C12" s="51" t="s">
        <v>1</v>
      </c>
      <c r="D12" s="51" t="s">
        <v>2</v>
      </c>
      <c r="E12" s="53" t="s">
        <v>61</v>
      </c>
      <c r="F12" s="5"/>
    </row>
    <row r="13" spans="1:6" ht="12" customHeight="1">
      <c r="A13" s="54"/>
      <c r="B13" s="54"/>
      <c r="C13" s="52"/>
      <c r="D13" s="52"/>
      <c r="E13" s="54"/>
      <c r="F13" s="6"/>
    </row>
    <row r="14" spans="1:6" ht="14.25" customHeight="1">
      <c r="A14" s="54"/>
      <c r="B14" s="54"/>
      <c r="C14" s="52"/>
      <c r="D14" s="52"/>
      <c r="E14" s="54"/>
      <c r="F14" s="6"/>
    </row>
    <row r="15" spans="1:6" ht="14.25" customHeight="1">
      <c r="A15" s="7">
        <v>1</v>
      </c>
      <c r="B15" s="8">
        <v>3</v>
      </c>
      <c r="C15" s="9" t="s">
        <v>3</v>
      </c>
      <c r="D15" s="9" t="s">
        <v>4</v>
      </c>
      <c r="E15" s="9" t="s">
        <v>5</v>
      </c>
      <c r="F15" s="6"/>
    </row>
    <row r="16" spans="1:6" ht="17.25" customHeight="1" thickBot="1">
      <c r="A16" s="19" t="s">
        <v>62</v>
      </c>
      <c r="B16" s="10" t="s">
        <v>6</v>
      </c>
      <c r="C16" s="30">
        <f>C18+C41+C35+C38</f>
        <v>3008.4219599999997</v>
      </c>
      <c r="D16" s="30">
        <f>D18+D41+D35+D38</f>
        <v>3021.754789999999</v>
      </c>
      <c r="E16" s="11">
        <f>D16*100/C16</f>
        <v>100.4431835087389</v>
      </c>
      <c r="F16" s="6"/>
    </row>
    <row r="17" spans="1:6" ht="15" customHeight="1" thickBot="1">
      <c r="A17" s="12"/>
      <c r="B17" s="13"/>
      <c r="C17" s="31"/>
      <c r="D17" s="31"/>
      <c r="E17" s="11"/>
      <c r="F17" s="6"/>
    </row>
    <row r="18" spans="1:6" ht="15.75" thickBot="1">
      <c r="A18" s="37" t="s">
        <v>7</v>
      </c>
      <c r="B18" s="38" t="s">
        <v>8</v>
      </c>
      <c r="C18" s="39">
        <f>C19+C24+C27</f>
        <v>214.00713999999999</v>
      </c>
      <c r="D18" s="39">
        <f>D19+D24+D27</f>
        <v>255.66387</v>
      </c>
      <c r="E18" s="40">
        <f t="shared" ref="E18:E55" si="0">D18*100/C18</f>
        <v>119.46511223877857</v>
      </c>
      <c r="F18" s="6"/>
    </row>
    <row r="19" spans="1:6" ht="15.75" thickBot="1">
      <c r="A19" s="14" t="s">
        <v>9</v>
      </c>
      <c r="B19" s="15" t="s">
        <v>10</v>
      </c>
      <c r="C19" s="32">
        <f>C20</f>
        <v>50.607140000000001</v>
      </c>
      <c r="D19" s="32">
        <f>D20</f>
        <v>52.988340000000001</v>
      </c>
      <c r="E19" s="11">
        <f t="shared" si="0"/>
        <v>104.70526490925984</v>
      </c>
      <c r="F19" s="6"/>
    </row>
    <row r="20" spans="1:6" ht="15.75" thickBot="1">
      <c r="A20" s="14" t="s">
        <v>11</v>
      </c>
      <c r="B20" s="15" t="s">
        <v>12</v>
      </c>
      <c r="C20" s="32">
        <f>C21+C23+C22</f>
        <v>50.607140000000001</v>
      </c>
      <c r="D20" s="32">
        <f>D21+D23+D22</f>
        <v>52.988340000000001</v>
      </c>
      <c r="E20" s="11">
        <f t="shared" si="0"/>
        <v>104.70526490925984</v>
      </c>
      <c r="F20" s="6"/>
    </row>
    <row r="21" spans="1:6" ht="57.75" thickBot="1">
      <c r="A21" s="14" t="s">
        <v>13</v>
      </c>
      <c r="B21" s="15" t="s">
        <v>14</v>
      </c>
      <c r="C21" s="32">
        <v>47</v>
      </c>
      <c r="D21" s="32">
        <v>49.053930000000001</v>
      </c>
      <c r="E21" s="11">
        <f t="shared" si="0"/>
        <v>104.37006382978724</v>
      </c>
      <c r="F21" s="6"/>
    </row>
    <row r="22" spans="1:6" ht="79.150000000000006" customHeight="1" thickBot="1">
      <c r="A22" s="14" t="s">
        <v>68</v>
      </c>
      <c r="B22" s="36" t="s">
        <v>67</v>
      </c>
      <c r="C22" s="32">
        <v>3.3363200000000002</v>
      </c>
      <c r="D22" s="32">
        <v>3.3363200000000002</v>
      </c>
      <c r="E22" s="11">
        <f t="shared" si="0"/>
        <v>100</v>
      </c>
      <c r="F22" s="6"/>
    </row>
    <row r="23" spans="1:6" ht="35.25" thickBot="1">
      <c r="A23" s="14" t="s">
        <v>15</v>
      </c>
      <c r="B23" s="15" t="s">
        <v>16</v>
      </c>
      <c r="C23" s="32">
        <v>0.27082000000000001</v>
      </c>
      <c r="D23" s="32">
        <v>0.59809000000000001</v>
      </c>
      <c r="E23" s="11">
        <f t="shared" si="0"/>
        <v>220.84410309430618</v>
      </c>
      <c r="F23" s="6"/>
    </row>
    <row r="24" spans="1:6" ht="15.75" thickBot="1">
      <c r="A24" s="14" t="s">
        <v>17</v>
      </c>
      <c r="B24" s="15" t="s">
        <v>18</v>
      </c>
      <c r="C24" s="32">
        <f>C25</f>
        <v>4.4000000000000004</v>
      </c>
      <c r="D24" s="32">
        <f>D25</f>
        <v>4.3684700000000003</v>
      </c>
      <c r="E24" s="11">
        <f t="shared" si="0"/>
        <v>99.283409090909089</v>
      </c>
      <c r="F24" s="6"/>
    </row>
    <row r="25" spans="1:6" ht="15.75" thickBot="1">
      <c r="A25" s="14" t="s">
        <v>19</v>
      </c>
      <c r="B25" s="15" t="s">
        <v>20</v>
      </c>
      <c r="C25" s="32">
        <f>C26</f>
        <v>4.4000000000000004</v>
      </c>
      <c r="D25" s="32">
        <f>D26</f>
        <v>4.3684700000000003</v>
      </c>
      <c r="E25" s="11">
        <f t="shared" si="0"/>
        <v>99.283409090909089</v>
      </c>
      <c r="F25" s="6"/>
    </row>
    <row r="26" spans="1:6" ht="15.75" thickBot="1">
      <c r="A26" s="14" t="s">
        <v>19</v>
      </c>
      <c r="B26" s="15" t="s">
        <v>21</v>
      </c>
      <c r="C26" s="32">
        <v>4.4000000000000004</v>
      </c>
      <c r="D26" s="32">
        <v>4.3684700000000003</v>
      </c>
      <c r="E26" s="11">
        <f t="shared" si="0"/>
        <v>99.283409090909089</v>
      </c>
      <c r="F26" s="6"/>
    </row>
    <row r="27" spans="1:6" ht="15.75" thickBot="1">
      <c r="A27" s="14" t="s">
        <v>22</v>
      </c>
      <c r="B27" s="15" t="s">
        <v>23</v>
      </c>
      <c r="C27" s="32">
        <f>C28+C30</f>
        <v>159</v>
      </c>
      <c r="D27" s="32">
        <f>D28+D30</f>
        <v>198.30706000000001</v>
      </c>
      <c r="E27" s="11">
        <f t="shared" si="0"/>
        <v>124.72142138364781</v>
      </c>
      <c r="F27" s="6"/>
    </row>
    <row r="28" spans="1:6" ht="15.75" thickBot="1">
      <c r="A28" s="14" t="s">
        <v>24</v>
      </c>
      <c r="B28" s="15" t="s">
        <v>25</v>
      </c>
      <c r="C28" s="32">
        <f>C29</f>
        <v>50</v>
      </c>
      <c r="D28" s="32">
        <f>D29</f>
        <v>79.788300000000007</v>
      </c>
      <c r="E28" s="11">
        <f t="shared" si="0"/>
        <v>159.57660000000001</v>
      </c>
      <c r="F28" s="6"/>
    </row>
    <row r="29" spans="1:6" ht="35.25" thickBot="1">
      <c r="A29" s="14" t="s">
        <v>26</v>
      </c>
      <c r="B29" s="15" t="s">
        <v>27</v>
      </c>
      <c r="C29" s="32">
        <v>50</v>
      </c>
      <c r="D29" s="32">
        <v>79.788300000000007</v>
      </c>
      <c r="E29" s="11">
        <f t="shared" si="0"/>
        <v>159.57660000000001</v>
      </c>
      <c r="F29" s="6"/>
    </row>
    <row r="30" spans="1:6" ht="15.75" thickBot="1">
      <c r="A30" s="14" t="s">
        <v>28</v>
      </c>
      <c r="B30" s="15" t="s">
        <v>29</v>
      </c>
      <c r="C30" s="32">
        <f>C31+C33</f>
        <v>109</v>
      </c>
      <c r="D30" s="32">
        <f>D31+D33</f>
        <v>118.51876</v>
      </c>
      <c r="E30" s="11">
        <f t="shared" si="0"/>
        <v>108.73280733944954</v>
      </c>
      <c r="F30" s="6"/>
    </row>
    <row r="31" spans="1:6" ht="15.75" thickBot="1">
      <c r="A31" s="14" t="s">
        <v>30</v>
      </c>
      <c r="B31" s="15" t="s">
        <v>31</v>
      </c>
      <c r="C31" s="32">
        <f>C32</f>
        <v>6</v>
      </c>
      <c r="D31" s="32">
        <f>D32</f>
        <v>5.9274300000000002</v>
      </c>
      <c r="E31" s="11">
        <f t="shared" si="0"/>
        <v>98.790500000000009</v>
      </c>
      <c r="F31" s="6"/>
    </row>
    <row r="32" spans="1:6" ht="24" thickBot="1">
      <c r="A32" s="14" t="s">
        <v>32</v>
      </c>
      <c r="B32" s="15" t="s">
        <v>33</v>
      </c>
      <c r="C32" s="32">
        <v>6</v>
      </c>
      <c r="D32" s="32">
        <v>5.9274300000000002</v>
      </c>
      <c r="E32" s="11">
        <f t="shared" si="0"/>
        <v>98.790500000000009</v>
      </c>
      <c r="F32" s="6"/>
    </row>
    <row r="33" spans="1:6" ht="15.75" thickBot="1">
      <c r="A33" s="14" t="s">
        <v>34</v>
      </c>
      <c r="B33" s="15" t="s">
        <v>35</v>
      </c>
      <c r="C33" s="32">
        <f>C34</f>
        <v>103</v>
      </c>
      <c r="D33" s="32">
        <f>D34</f>
        <v>112.59133</v>
      </c>
      <c r="E33" s="11">
        <f t="shared" si="0"/>
        <v>109.31197087378641</v>
      </c>
      <c r="F33" s="6"/>
    </row>
    <row r="34" spans="1:6" ht="24" thickBot="1">
      <c r="A34" s="14" t="s">
        <v>36</v>
      </c>
      <c r="B34" s="15" t="s">
        <v>37</v>
      </c>
      <c r="C34" s="32">
        <v>103</v>
      </c>
      <c r="D34" s="32">
        <v>112.59133</v>
      </c>
      <c r="E34" s="11">
        <f t="shared" si="0"/>
        <v>109.31197087378641</v>
      </c>
      <c r="F34" s="6"/>
    </row>
    <row r="35" spans="1:6" ht="80.25" thickBot="1">
      <c r="A35" s="37" t="s">
        <v>69</v>
      </c>
      <c r="B35" s="38" t="s">
        <v>72</v>
      </c>
      <c r="C35" s="39">
        <f>C36</f>
        <v>274.55981000000003</v>
      </c>
      <c r="D35" s="39">
        <f>D36</f>
        <v>246.23590999999999</v>
      </c>
      <c r="E35" s="40">
        <f>D35*100/C35</f>
        <v>89.683887091850764</v>
      </c>
      <c r="F35" s="6"/>
    </row>
    <row r="36" spans="1:6" ht="57.75" thickBot="1">
      <c r="A36" s="14" t="s">
        <v>70</v>
      </c>
      <c r="B36" s="36" t="s">
        <v>73</v>
      </c>
      <c r="C36" s="32">
        <f>C37</f>
        <v>274.55981000000003</v>
      </c>
      <c r="D36" s="32">
        <f>D37</f>
        <v>246.23590999999999</v>
      </c>
      <c r="E36" s="11">
        <f>D36*100/C36</f>
        <v>89.683887091850764</v>
      </c>
      <c r="F36" s="6"/>
    </row>
    <row r="37" spans="1:6" ht="69" thickBot="1">
      <c r="A37" s="14" t="s">
        <v>71</v>
      </c>
      <c r="B37" s="36" t="s">
        <v>74</v>
      </c>
      <c r="C37" s="32">
        <v>274.55981000000003</v>
      </c>
      <c r="D37" s="32">
        <v>246.23590999999999</v>
      </c>
      <c r="E37" s="11">
        <f>D37*100/C37</f>
        <v>89.683887091850764</v>
      </c>
      <c r="F37" s="6"/>
    </row>
    <row r="38" spans="1:6" ht="15.75" thickBot="1">
      <c r="A38" s="14" t="s">
        <v>84</v>
      </c>
      <c r="B38" s="36" t="s">
        <v>87</v>
      </c>
      <c r="C38" s="32">
        <f>C39</f>
        <v>22.294</v>
      </c>
      <c r="D38" s="32">
        <f>D39</f>
        <v>22.294</v>
      </c>
      <c r="E38" s="11"/>
      <c r="F38" s="6"/>
    </row>
    <row r="39" spans="1:6" ht="15.75" thickBot="1">
      <c r="A39" s="14" t="s">
        <v>85</v>
      </c>
      <c r="B39" s="36" t="s">
        <v>88</v>
      </c>
      <c r="C39" s="32">
        <f>C40</f>
        <v>22.294</v>
      </c>
      <c r="D39" s="32">
        <f>D40</f>
        <v>22.294</v>
      </c>
      <c r="E39" s="11"/>
      <c r="F39" s="6"/>
    </row>
    <row r="40" spans="1:6" ht="24" thickBot="1">
      <c r="A40" s="14" t="s">
        <v>86</v>
      </c>
      <c r="B40" s="36" t="s">
        <v>89</v>
      </c>
      <c r="C40" s="32">
        <v>22.294</v>
      </c>
      <c r="D40" s="32">
        <v>22.294</v>
      </c>
      <c r="E40" s="11"/>
      <c r="F40" s="6"/>
    </row>
    <row r="41" spans="1:6" ht="15.75" thickBot="1">
      <c r="A41" s="37" t="s">
        <v>38</v>
      </c>
      <c r="B41" s="38" t="s">
        <v>39</v>
      </c>
      <c r="C41" s="39">
        <f>C42+C48</f>
        <v>2497.5610099999994</v>
      </c>
      <c r="D41" s="39">
        <f>D42+D48</f>
        <v>2497.5610099999994</v>
      </c>
      <c r="E41" s="40">
        <f t="shared" si="0"/>
        <v>100</v>
      </c>
      <c r="F41" s="6"/>
    </row>
    <row r="42" spans="1:6" ht="24" thickBot="1">
      <c r="A42" s="14" t="s">
        <v>40</v>
      </c>
      <c r="B42" s="15" t="s">
        <v>41</v>
      </c>
      <c r="C42" s="32">
        <f>C43+C51+C54</f>
        <v>1438.5960099999998</v>
      </c>
      <c r="D42" s="32">
        <f>D43+D51+D54</f>
        <v>1438.5960099999998</v>
      </c>
      <c r="E42" s="11">
        <f t="shared" si="0"/>
        <v>100</v>
      </c>
      <c r="F42" s="6"/>
    </row>
    <row r="43" spans="1:6" ht="24" thickBot="1">
      <c r="A43" s="14" t="s">
        <v>42</v>
      </c>
      <c r="B43" s="15" t="s">
        <v>43</v>
      </c>
      <c r="C43" s="32">
        <f>C44+C46</f>
        <v>1168.0889999999999</v>
      </c>
      <c r="D43" s="32">
        <f>D44+D46</f>
        <v>1168.0889999999999</v>
      </c>
      <c r="E43" s="11">
        <f t="shared" si="0"/>
        <v>100</v>
      </c>
      <c r="F43" s="6"/>
    </row>
    <row r="44" spans="1:6" ht="15.75" thickBot="1">
      <c r="A44" s="14" t="s">
        <v>44</v>
      </c>
      <c r="B44" s="15" t="s">
        <v>45</v>
      </c>
      <c r="C44" s="32">
        <f>C45</f>
        <v>847.3</v>
      </c>
      <c r="D44" s="32">
        <f>D45</f>
        <v>847.3</v>
      </c>
      <c r="E44" s="11">
        <f t="shared" si="0"/>
        <v>100</v>
      </c>
      <c r="F44" s="6"/>
    </row>
    <row r="45" spans="1:6" ht="24" thickBot="1">
      <c r="A45" s="14" t="s">
        <v>46</v>
      </c>
      <c r="B45" s="15" t="s">
        <v>47</v>
      </c>
      <c r="C45" s="32">
        <v>847.3</v>
      </c>
      <c r="D45" s="32">
        <v>847.3</v>
      </c>
      <c r="E45" s="11">
        <f t="shared" si="0"/>
        <v>100</v>
      </c>
      <c r="F45" s="6"/>
    </row>
    <row r="46" spans="1:6" ht="37.5" thickBot="1">
      <c r="A46" s="34" t="s">
        <v>65</v>
      </c>
      <c r="B46" s="33" t="s">
        <v>64</v>
      </c>
      <c r="C46" s="32">
        <f>C47</f>
        <v>320.78899999999999</v>
      </c>
      <c r="D46" s="32">
        <f>D47</f>
        <v>320.78899999999999</v>
      </c>
      <c r="E46" s="11">
        <f t="shared" si="0"/>
        <v>100</v>
      </c>
      <c r="F46" s="6"/>
    </row>
    <row r="47" spans="1:6" ht="25.5" thickBot="1">
      <c r="A47" s="34" t="s">
        <v>66</v>
      </c>
      <c r="B47" s="33" t="s">
        <v>64</v>
      </c>
      <c r="C47" s="32">
        <v>320.78899999999999</v>
      </c>
      <c r="D47" s="32">
        <v>320.78899999999999</v>
      </c>
      <c r="E47" s="11">
        <f t="shared" si="0"/>
        <v>100</v>
      </c>
      <c r="F47" s="6"/>
    </row>
    <row r="48" spans="1:6" ht="25.5" thickBot="1">
      <c r="A48" s="43" t="s">
        <v>78</v>
      </c>
      <c r="B48" s="44" t="s">
        <v>81</v>
      </c>
      <c r="C48" s="32">
        <f>C49</f>
        <v>1058.9649999999999</v>
      </c>
      <c r="D48" s="32">
        <f>D49</f>
        <v>1058.9649999999999</v>
      </c>
      <c r="E48" s="11"/>
      <c r="F48" s="6"/>
    </row>
    <row r="49" spans="1:6" ht="15.75" thickBot="1">
      <c r="A49" s="43" t="s">
        <v>79</v>
      </c>
      <c r="B49" s="44" t="s">
        <v>82</v>
      </c>
      <c r="C49" s="32">
        <f>C50</f>
        <v>1058.9649999999999</v>
      </c>
      <c r="D49" s="32">
        <f>D50</f>
        <v>1058.9649999999999</v>
      </c>
      <c r="E49" s="11"/>
      <c r="F49" s="6"/>
    </row>
    <row r="50" spans="1:6" ht="15.75" thickBot="1">
      <c r="A50" s="43" t="s">
        <v>80</v>
      </c>
      <c r="B50" s="44" t="s">
        <v>83</v>
      </c>
      <c r="C50" s="32">
        <v>1058.9649999999999</v>
      </c>
      <c r="D50" s="32">
        <v>1058.9649999999999</v>
      </c>
      <c r="E50" s="11"/>
      <c r="F50" s="6"/>
    </row>
    <row r="51" spans="1:6" ht="24" thickBot="1">
      <c r="A51" s="14" t="s">
        <v>48</v>
      </c>
      <c r="B51" s="15" t="s">
        <v>49</v>
      </c>
      <c r="C51" s="32">
        <f>C52</f>
        <v>137.1</v>
      </c>
      <c r="D51" s="32">
        <f>D52</f>
        <v>137.1</v>
      </c>
      <c r="E51" s="11">
        <f t="shared" si="0"/>
        <v>100</v>
      </c>
      <c r="F51" s="6"/>
    </row>
    <row r="52" spans="1:6" ht="35.25" thickBot="1">
      <c r="A52" s="14" t="s">
        <v>50</v>
      </c>
      <c r="B52" s="15" t="s">
        <v>51</v>
      </c>
      <c r="C52" s="32">
        <f>C53</f>
        <v>137.1</v>
      </c>
      <c r="D52" s="32">
        <f>D53</f>
        <v>137.1</v>
      </c>
      <c r="E52" s="11">
        <f t="shared" si="0"/>
        <v>100</v>
      </c>
      <c r="F52" s="6"/>
    </row>
    <row r="53" spans="1:6" ht="35.25" thickBot="1">
      <c r="A53" s="14" t="s">
        <v>52</v>
      </c>
      <c r="B53" s="15" t="s">
        <v>53</v>
      </c>
      <c r="C53" s="32">
        <v>137.1</v>
      </c>
      <c r="D53" s="32">
        <v>137.1</v>
      </c>
      <c r="E53" s="11">
        <f t="shared" si="0"/>
        <v>100</v>
      </c>
      <c r="F53" s="6"/>
    </row>
    <row r="54" spans="1:6" ht="15.75" thickBot="1">
      <c r="A54" s="14" t="s">
        <v>54</v>
      </c>
      <c r="B54" s="15" t="s">
        <v>55</v>
      </c>
      <c r="C54" s="32">
        <f>C55</f>
        <v>133.40701000000001</v>
      </c>
      <c r="D54" s="32">
        <f>D55</f>
        <v>133.40701000000001</v>
      </c>
      <c r="E54" s="11">
        <f t="shared" si="0"/>
        <v>100</v>
      </c>
      <c r="F54" s="6"/>
    </row>
    <row r="55" spans="1:6" ht="24" thickBot="1">
      <c r="A55" s="14" t="s">
        <v>56</v>
      </c>
      <c r="B55" s="15" t="s">
        <v>57</v>
      </c>
      <c r="C55" s="32">
        <f>C56</f>
        <v>133.40701000000001</v>
      </c>
      <c r="D55" s="32">
        <f>D56</f>
        <v>133.40701000000001</v>
      </c>
      <c r="E55" s="11">
        <f t="shared" si="0"/>
        <v>100</v>
      </c>
      <c r="F55" s="6"/>
    </row>
    <row r="56" spans="1:6" ht="24" thickBot="1">
      <c r="A56" s="14" t="s">
        <v>58</v>
      </c>
      <c r="B56" s="15" t="s">
        <v>59</v>
      </c>
      <c r="C56" s="32">
        <v>133.40701000000001</v>
      </c>
      <c r="D56" s="32">
        <v>133.40701000000001</v>
      </c>
      <c r="E56" s="11">
        <f>D56*100/C56</f>
        <v>100</v>
      </c>
      <c r="F56" s="6"/>
    </row>
    <row r="57" spans="1:6" ht="15" customHeight="1">
      <c r="A57" s="41" t="s">
        <v>75</v>
      </c>
      <c r="B57" s="4"/>
      <c r="C57" s="42"/>
      <c r="D57" s="42"/>
      <c r="E57" s="11"/>
      <c r="F57" s="4"/>
    </row>
  </sheetData>
  <mergeCells count="8">
    <mergeCell ref="A2:D2"/>
    <mergeCell ref="A11:E11"/>
    <mergeCell ref="B3:D10"/>
    <mergeCell ref="D12:D14"/>
    <mergeCell ref="E12:E14"/>
    <mergeCell ref="A12:A14"/>
    <mergeCell ref="B12:B14"/>
    <mergeCell ref="C12:C14"/>
  </mergeCells>
  <phoneticPr fontId="2" type="noConversion"/>
  <pageMargins left="0.39374999999999999" right="0.39374999999999999" top="0.39374999999999999" bottom="0.39374999999999999" header="0.51180550000000002" footer="0.51180550000000002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B76913D-30BF-4440-B6A0-806C2333FA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User-ПК\User</dc:creator>
  <cp:lastModifiedBy>User</cp:lastModifiedBy>
  <cp:lastPrinted>2025-03-12T14:33:59Z</cp:lastPrinted>
  <dcterms:created xsi:type="dcterms:W3CDTF">2020-04-22T13:42:59Z</dcterms:created>
  <dcterms:modified xsi:type="dcterms:W3CDTF">2025-05-30T11:01:02Z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18.2.0.176861179</vt:lpwstr>
  </property>
  <property fmtid="{D5CDD505-2E9C-101B-9397-08002B2CF9AE}" pid="6" name="Тип сервера">
    <vt:lpwstr>MSSQL</vt:lpwstr>
  </property>
  <property fmtid="{D5CDD505-2E9C-101B-9397-08002B2CF9AE}" pid="7" name="Сервер">
    <vt:lpwstr>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web_user_25011202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